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<sst xmlns="http://schemas.openxmlformats.org/spreadsheetml/2006/main" count="204" uniqueCount="86">
  <si>
    <t>Stavba : Silniční okruh kolem Prahy - stavba 511 Nupaky -Běchovice</t>
  </si>
  <si>
    <t>katastrální území : Říčany u Prahy  745456</t>
  </si>
  <si>
    <t>xxx</t>
  </si>
  <si>
    <t xml:space="preserve">změna údaje v porovnání s tabulkou z roku 2005 </t>
  </si>
  <si>
    <t>nový údaj v porovnání s tabulkou z roku 2005</t>
  </si>
  <si>
    <t>stav k : 12/2007</t>
  </si>
  <si>
    <t>objekt je dotčen změnou právního vztahu</t>
  </si>
  <si>
    <t>Pozn : na území existuje digitální katastrální mapa ( DKM )</t>
  </si>
  <si>
    <t>Sestava dle parcelních čísel</t>
  </si>
  <si>
    <t>pč. KN</t>
  </si>
  <si>
    <t>vým.  KN</t>
  </si>
  <si>
    <t>druh poz.</t>
  </si>
  <si>
    <t>pč.PK</t>
  </si>
  <si>
    <t>vým. PK</t>
  </si>
  <si>
    <t>BPEJ</t>
  </si>
  <si>
    <t>BPEJ rozdílované</t>
  </si>
  <si>
    <t>LV</t>
  </si>
  <si>
    <t>adresa</t>
  </si>
  <si>
    <t>podíl</t>
  </si>
  <si>
    <t>díl</t>
  </si>
  <si>
    <t>trvalý</t>
  </si>
  <si>
    <t>do 5 let</t>
  </si>
  <si>
    <t>do 1 roku</t>
  </si>
  <si>
    <t>objekt</t>
  </si>
  <si>
    <t>1811/1</t>
  </si>
  <si>
    <t>ost. plocha</t>
  </si>
  <si>
    <t>Město Říčany,Masarykovo nám.,č.p.53,Říčany,251 01</t>
  </si>
  <si>
    <t>celkem</t>
  </si>
  <si>
    <t>1816/4</t>
  </si>
  <si>
    <t>orná půda</t>
  </si>
  <si>
    <r>
      <t xml:space="preserve">Mgr.Bělohradský Otakar </t>
    </r>
    <r>
      <rPr>
        <sz val="9"/>
        <color indexed="48"/>
        <rFont val="Arial CE"/>
        <family val="2"/>
      </rPr>
      <t>Táborská 350/32 140 00 Praha4-Nusle</t>
    </r>
    <r>
      <rPr>
        <sz val="9"/>
        <rFont val="Arial CE"/>
        <family val="2"/>
      </rPr>
      <t xml:space="preserve">       </t>
    </r>
  </si>
  <si>
    <t>1826/1</t>
  </si>
  <si>
    <t>Libuše Dvořáková,Pardubická 1,č.p.793,Uhříněves,Praha10,104 00</t>
  </si>
  <si>
    <t>Bohumila Zemanová,Přátelství 47,č.p.183,Praha 10,104 00</t>
  </si>
  <si>
    <t>Petra Nováková,Pardubická 1,č.p.793,Uhříněves,Praha 10,104 00</t>
  </si>
  <si>
    <t>1826/2</t>
  </si>
  <si>
    <t xml:space="preserve">Březina Petr,Doležalova 1044/18,Praha 14,19800                 </t>
  </si>
  <si>
    <t xml:space="preserve">Březinová Anna,Závěrka 768/11,Praha 6,16900                 </t>
  </si>
  <si>
    <t xml:space="preserve">Březina František,Stehlíkova 977,Praha-Suchdol,16500                 </t>
  </si>
  <si>
    <t xml:space="preserve">Březina Jan,Závěrka 768/11,Praha 6-Břevnov              </t>
  </si>
  <si>
    <t>1826/3</t>
  </si>
  <si>
    <t xml:space="preserve">Janoušek Jaroslav                                                       </t>
  </si>
  <si>
    <t>1/2</t>
  </si>
  <si>
    <t xml:space="preserve">Janoušková Marie                                                        </t>
  </si>
  <si>
    <t>1826/4</t>
  </si>
  <si>
    <t xml:space="preserve">Stárek Václav Mírová 46/97, 103 00 Praha 10-Kolovraty  </t>
  </si>
  <si>
    <t>3/4</t>
  </si>
  <si>
    <t xml:space="preserve">Stárek Jiří, Mírová 46/97,103 00 Praha 10-Kolovraty  </t>
  </si>
  <si>
    <t>1826/5</t>
  </si>
  <si>
    <t xml:space="preserve">Hruška Milan a Hrušková Eliška Mírová 48, č.p.43, 103 00 Praha           </t>
  </si>
  <si>
    <t>SJM</t>
  </si>
  <si>
    <t>1826/6</t>
  </si>
  <si>
    <t xml:space="preserve">Urbanová Václava                                                        </t>
  </si>
  <si>
    <t>1/6</t>
  </si>
  <si>
    <r>
      <t xml:space="preserve">Urban František, </t>
    </r>
    <r>
      <rPr>
        <sz val="9"/>
        <color indexed="48"/>
        <rFont val="Arial CE"/>
        <family val="2"/>
      </rPr>
      <t xml:space="preserve">Křelovická 894/7, Praha, Uhříněves, 104 00 </t>
    </r>
    <r>
      <rPr>
        <sz val="9"/>
        <rFont val="Arial CE"/>
        <family val="2"/>
      </rPr>
      <t xml:space="preserve">                                                        </t>
    </r>
  </si>
  <si>
    <t>Emilie Urbanová</t>
  </si>
  <si>
    <t>Emilie Urbanová, Do Lipan 1,č.p.19,Kolovraty,Praha, 103 00</t>
  </si>
  <si>
    <t>1826/7</t>
  </si>
  <si>
    <t>51100,51110</t>
  </si>
  <si>
    <t>51110/2036,51100/157</t>
  </si>
  <si>
    <t xml:space="preserve">Nalezínková Věra Na Parkáně 3, č.p.157, 103 00 Praha 10-Kolovraty       </t>
  </si>
  <si>
    <t xml:space="preserve">Vondrovicová Věra Na Parkáně 3, č.p.157, 103 00 Praha 10-Kolovraty            </t>
  </si>
  <si>
    <t>1826/8</t>
  </si>
  <si>
    <t>51110/343,51100/1293</t>
  </si>
  <si>
    <t xml:space="preserve">Šatoplet Jaroslav Na Parkáně 17, č.p.92, 103 00 Praha 10-Kolovraty       </t>
  </si>
  <si>
    <t xml:space="preserve">Šatoplet Zdeněk  Na Parkáně 17, č.p.92, 103 00 Praha 10-Kolovraty                                                  </t>
  </si>
  <si>
    <t xml:space="preserve">Šatopletová Milena,Na Parkáně 17,č.p.92,10300 Praha 10-Kolovraty                                                      </t>
  </si>
  <si>
    <t>51110/216,51100/327</t>
  </si>
  <si>
    <t>1826/9</t>
  </si>
  <si>
    <t xml:space="preserve">Řehák Václav Brdlíkova 29, č.p.201, 150 00 Praha 5-Motol                </t>
  </si>
  <si>
    <t>1/4</t>
  </si>
  <si>
    <t xml:space="preserve">Řeháková Libuše Brdlíkova 29, č.p.201, 150 00 Praha 5-Motol             </t>
  </si>
  <si>
    <t xml:space="preserve">Zoula Jan č.p.563, 338 45 Strašice                                 </t>
  </si>
  <si>
    <t xml:space="preserve">Zoula Miroslav Ing. č.p.217, 336 01 Blovice         </t>
  </si>
  <si>
    <t>51100/338,51110/618</t>
  </si>
  <si>
    <t>1826/10</t>
  </si>
  <si>
    <t>51110,55800</t>
  </si>
  <si>
    <t>51110/1462,55800/47</t>
  </si>
  <si>
    <t xml:space="preserve">Cingrová Zdenka U Jezu 70/10,Praha-Kolovraty,10300                                             445920/078           </t>
  </si>
  <si>
    <t>Křečková Eva Družstevní 1422,Říčany,25101</t>
  </si>
  <si>
    <t>Pavlík Miroslav K Verneráku 252/21,Praha-Kunratice,14800</t>
  </si>
  <si>
    <t>Pavlík Radek K Verneráku 252/21,Praha-Kunratice,14800</t>
  </si>
  <si>
    <t>zahrada</t>
  </si>
  <si>
    <t>Radiměřský Ladislav Zeyerova 5, č.p.550, 251 01 Říčany</t>
  </si>
  <si>
    <t>celkem zábory</t>
  </si>
  <si>
    <t>celkem k.ú.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</si>
</sst>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48"/>
      <name val="Arial CE"/>
      <family val="2"/>
    </font>
    <font>
      <sz val="9"/>
      <color indexed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3" fontId="1" fillId="0" borderId="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3" fontId="2" fillId="0" borderId="21" xfId="0" applyNumberFormat="1" applyFont="1" applyFill="1" applyBorder="1" applyAlignment="1">
      <alignment horizontal="center"/>
    </xf>
    <xf numFmtId="13" fontId="2" fillId="0" borderId="11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3" fontId="2" fillId="0" borderId="1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13" fontId="2" fillId="0" borderId="2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3" fontId="6" fillId="0" borderId="11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13" fontId="6" fillId="0" borderId="16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26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28" xfId="0" applyFont="1" applyFill="1" applyBorder="1" applyAlignment="1">
      <alignment horizontal="left"/>
    </xf>
    <xf numFmtId="13" fontId="6" fillId="0" borderId="29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3" fontId="5" fillId="0" borderId="1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13" fontId="6" fillId="0" borderId="48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13" fontId="2" fillId="0" borderId="3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13" fontId="6" fillId="0" borderId="3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34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0" borderId="42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L1" sqref="L1:L16384"/>
    </sheetView>
  </sheetViews>
  <sheetFormatPr defaultColWidth="9.140625" defaultRowHeight="12.75"/>
  <cols>
    <col min="1" max="1" width="8.00390625" style="85" customWidth="1"/>
    <col min="2" max="3" width="0" style="85" hidden="1" customWidth="1"/>
    <col min="4" max="4" width="9.421875" style="85" customWidth="1"/>
    <col min="5" max="5" width="13.57421875" style="85" customWidth="1"/>
    <col min="6" max="6" width="6.421875" style="85" customWidth="1"/>
    <col min="7" max="7" width="8.140625" style="85" customWidth="1"/>
    <col min="8" max="8" width="12.421875" style="127" customWidth="1"/>
    <col min="9" max="9" width="23.28125" style="85" hidden="1" customWidth="1"/>
    <col min="10" max="10" width="8.00390625" style="85" customWidth="1"/>
    <col min="11" max="11" width="54.140625" style="135" customWidth="1"/>
    <col min="12" max="12" width="8.00390625" style="85" customWidth="1"/>
    <col min="13" max="13" width="7.28125" style="85" customWidth="1"/>
    <col min="14" max="14" width="8.00390625" style="85" customWidth="1"/>
    <col min="15" max="15" width="7.421875" style="85" customWidth="1"/>
    <col min="16" max="17" width="8.00390625" style="85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1"/>
      <c r="B2" s="1"/>
      <c r="C2" s="1"/>
      <c r="D2" s="1"/>
      <c r="E2" s="1"/>
      <c r="F2" s="1"/>
      <c r="G2" s="1"/>
      <c r="H2" s="2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 t="s">
        <v>1</v>
      </c>
      <c r="B3" s="4"/>
      <c r="C3" s="5"/>
      <c r="D3" s="5"/>
      <c r="E3" s="5"/>
      <c r="F3" s="5"/>
      <c r="G3" s="5"/>
      <c r="H3" s="2"/>
      <c r="I3" s="3"/>
      <c r="J3" s="6" t="s">
        <v>2</v>
      </c>
      <c r="K3" s="7" t="s">
        <v>3</v>
      </c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8"/>
      <c r="I4" s="3"/>
      <c r="J4" s="9" t="s">
        <v>2</v>
      </c>
      <c r="K4" s="7" t="s">
        <v>4</v>
      </c>
      <c r="L4" s="3"/>
      <c r="M4" s="3"/>
      <c r="N4" s="3"/>
      <c r="O4" s="3"/>
      <c r="P4" s="3"/>
      <c r="Q4" s="3"/>
    </row>
    <row r="5" spans="1:17" ht="12.75">
      <c r="A5" s="10" t="s">
        <v>5</v>
      </c>
      <c r="B5" s="3"/>
      <c r="C5" s="3"/>
      <c r="D5" s="3"/>
      <c r="E5" s="3"/>
      <c r="F5" s="3"/>
      <c r="G5" s="3"/>
      <c r="H5" s="8"/>
      <c r="I5" s="3"/>
      <c r="J5" s="11"/>
      <c r="K5" s="7" t="s">
        <v>6</v>
      </c>
      <c r="L5" s="3"/>
      <c r="M5" s="3"/>
      <c r="N5" s="3"/>
      <c r="O5" s="3"/>
      <c r="P5" s="3"/>
      <c r="Q5" s="3"/>
    </row>
    <row r="6" spans="1:17" ht="13.5" thickBot="1">
      <c r="A6" s="12" t="s">
        <v>7</v>
      </c>
      <c r="B6" s="13"/>
      <c r="C6" s="13"/>
      <c r="D6" s="13"/>
      <c r="E6" s="13"/>
      <c r="F6" s="13"/>
      <c r="G6" s="13"/>
      <c r="H6" s="13"/>
      <c r="I6" s="3"/>
      <c r="J6" s="3"/>
      <c r="K6" s="3"/>
      <c r="L6" s="3"/>
      <c r="M6" s="3"/>
      <c r="N6" s="3"/>
      <c r="O6" s="3"/>
      <c r="P6" s="3"/>
      <c r="Q6" s="3"/>
    </row>
    <row r="7" spans="1:17" ht="13.5" thickBot="1">
      <c r="A7" s="14"/>
      <c r="B7" s="15"/>
      <c r="C7" s="15"/>
      <c r="D7" s="15"/>
      <c r="E7" s="15"/>
      <c r="F7" s="15"/>
      <c r="G7" s="15"/>
      <c r="H7" s="16"/>
      <c r="I7" s="15"/>
      <c r="J7" s="15"/>
      <c r="K7" s="17" t="s">
        <v>8</v>
      </c>
      <c r="L7" s="15"/>
      <c r="M7" s="15"/>
      <c r="N7" s="15"/>
      <c r="O7" s="15"/>
      <c r="P7" s="15"/>
      <c r="Q7" s="18"/>
    </row>
    <row r="8" spans="1:17" ht="13.5" thickBot="1">
      <c r="A8" s="19" t="s">
        <v>9</v>
      </c>
      <c r="B8" s="20"/>
      <c r="C8" s="20"/>
      <c r="D8" s="20" t="s">
        <v>10</v>
      </c>
      <c r="E8" s="20" t="s">
        <v>11</v>
      </c>
      <c r="F8" s="20" t="s">
        <v>12</v>
      </c>
      <c r="G8" s="20" t="s">
        <v>13</v>
      </c>
      <c r="H8" s="21" t="s">
        <v>14</v>
      </c>
      <c r="I8" s="22" t="s">
        <v>15</v>
      </c>
      <c r="J8" s="19" t="s">
        <v>16</v>
      </c>
      <c r="K8" s="23" t="s">
        <v>17</v>
      </c>
      <c r="L8" s="24" t="s">
        <v>18</v>
      </c>
      <c r="M8" s="19" t="s">
        <v>19</v>
      </c>
      <c r="N8" s="20" t="s">
        <v>20</v>
      </c>
      <c r="O8" s="20" t="s">
        <v>21</v>
      </c>
      <c r="P8" s="21" t="s">
        <v>22</v>
      </c>
      <c r="Q8" s="22" t="s">
        <v>23</v>
      </c>
    </row>
    <row r="9" spans="1:17" ht="12.75">
      <c r="A9" s="25" t="s">
        <v>24</v>
      </c>
      <c r="B9" s="26">
        <v>1811</v>
      </c>
      <c r="C9" s="26">
        <v>1</v>
      </c>
      <c r="D9" s="26">
        <v>16737</v>
      </c>
      <c r="E9" s="26" t="s">
        <v>25</v>
      </c>
      <c r="F9" s="26">
        <v>0</v>
      </c>
      <c r="G9" s="26">
        <v>0</v>
      </c>
      <c r="H9" s="27">
        <v>0</v>
      </c>
      <c r="I9" s="28"/>
      <c r="J9" s="25">
        <v>10001</v>
      </c>
      <c r="K9" s="29" t="s">
        <v>26</v>
      </c>
      <c r="L9" s="30">
        <v>1</v>
      </c>
      <c r="M9" s="25">
        <v>702</v>
      </c>
      <c r="N9" s="31">
        <v>145</v>
      </c>
      <c r="O9" s="31"/>
      <c r="P9" s="32"/>
      <c r="Q9" s="33">
        <v>468</v>
      </c>
    </row>
    <row r="10" spans="1:17" ht="12.75">
      <c r="A10" s="34" t="s">
        <v>24</v>
      </c>
      <c r="B10" s="35">
        <v>1811</v>
      </c>
      <c r="C10" s="35">
        <v>1</v>
      </c>
      <c r="D10" s="35">
        <v>16737</v>
      </c>
      <c r="E10" s="35" t="s">
        <v>25</v>
      </c>
      <c r="F10" s="35">
        <v>0</v>
      </c>
      <c r="G10" s="35">
        <v>0</v>
      </c>
      <c r="H10" s="36">
        <v>0</v>
      </c>
      <c r="I10" s="37"/>
      <c r="J10" s="34">
        <v>10001</v>
      </c>
      <c r="K10" s="38" t="s">
        <v>26</v>
      </c>
      <c r="L10" s="39">
        <v>1</v>
      </c>
      <c r="M10" s="34">
        <v>703</v>
      </c>
      <c r="N10" s="40"/>
      <c r="O10" s="40"/>
      <c r="P10" s="41">
        <v>642</v>
      </c>
      <c r="Q10" s="42">
        <v>468</v>
      </c>
    </row>
    <row r="11" spans="1:17" ht="13.5" thickBot="1">
      <c r="A11" s="43"/>
      <c r="B11" s="44"/>
      <c r="C11" s="44"/>
      <c r="D11" s="44"/>
      <c r="E11" s="44"/>
      <c r="F11" s="44"/>
      <c r="G11" s="44"/>
      <c r="H11" s="45"/>
      <c r="I11" s="46"/>
      <c r="J11" s="43"/>
      <c r="K11" s="47" t="s">
        <v>27</v>
      </c>
      <c r="L11" s="48"/>
      <c r="M11" s="43"/>
      <c r="N11" s="49">
        <f>SUM(N9:N10)</f>
        <v>145</v>
      </c>
      <c r="O11" s="49">
        <v>0</v>
      </c>
      <c r="P11" s="50">
        <f>SUM(P9:P10)</f>
        <v>642</v>
      </c>
      <c r="Q11" s="51"/>
    </row>
    <row r="12" spans="1:17" ht="12.75">
      <c r="A12" s="25" t="s">
        <v>28</v>
      </c>
      <c r="B12" s="26">
        <v>1816</v>
      </c>
      <c r="C12" s="26">
        <v>4</v>
      </c>
      <c r="D12" s="26">
        <v>4801</v>
      </c>
      <c r="E12" s="26" t="s">
        <v>29</v>
      </c>
      <c r="F12" s="26">
        <v>0</v>
      </c>
      <c r="G12" s="26">
        <v>0</v>
      </c>
      <c r="H12" s="27">
        <v>51100</v>
      </c>
      <c r="I12" s="28"/>
      <c r="J12" s="25">
        <v>4520</v>
      </c>
      <c r="K12" s="29" t="s">
        <v>30</v>
      </c>
      <c r="L12" s="30">
        <v>1</v>
      </c>
      <c r="M12" s="25">
        <v>704</v>
      </c>
      <c r="N12" s="31">
        <v>31</v>
      </c>
      <c r="O12" s="31"/>
      <c r="P12" s="32"/>
      <c r="Q12" s="33">
        <v>468</v>
      </c>
    </row>
    <row r="13" spans="1:17" ht="13.5" thickBot="1">
      <c r="A13" s="43"/>
      <c r="B13" s="44"/>
      <c r="C13" s="44"/>
      <c r="D13" s="44"/>
      <c r="E13" s="44"/>
      <c r="F13" s="44"/>
      <c r="G13" s="44"/>
      <c r="H13" s="45"/>
      <c r="I13" s="46"/>
      <c r="J13" s="43"/>
      <c r="K13" s="47" t="s">
        <v>27</v>
      </c>
      <c r="L13" s="52"/>
      <c r="M13" s="43"/>
      <c r="N13" s="49">
        <f>SUM(N12:N12)</f>
        <v>31</v>
      </c>
      <c r="O13" s="49">
        <f>SUM(O12:O12)</f>
        <v>0</v>
      </c>
      <c r="P13" s="50">
        <f>SUM(P12:P12)</f>
        <v>0</v>
      </c>
      <c r="Q13" s="51"/>
    </row>
    <row r="14" spans="1:17" ht="12.75">
      <c r="A14" s="25" t="s">
        <v>31</v>
      </c>
      <c r="B14" s="26">
        <v>1826</v>
      </c>
      <c r="C14" s="26">
        <v>1</v>
      </c>
      <c r="D14" s="26">
        <v>5987</v>
      </c>
      <c r="E14" s="26" t="s">
        <v>29</v>
      </c>
      <c r="F14" s="26"/>
      <c r="G14" s="26"/>
      <c r="H14" s="27">
        <v>51110</v>
      </c>
      <c r="I14" s="28"/>
      <c r="J14" s="25">
        <v>3440</v>
      </c>
      <c r="K14" s="29" t="s">
        <v>32</v>
      </c>
      <c r="L14" s="53">
        <v>0.3333333333333333</v>
      </c>
      <c r="M14" s="25">
        <v>681</v>
      </c>
      <c r="N14" s="54">
        <v>4698</v>
      </c>
      <c r="O14" s="31"/>
      <c r="P14" s="32"/>
      <c r="Q14" s="33">
        <v>101</v>
      </c>
    </row>
    <row r="15" spans="1:17" ht="12.75">
      <c r="A15" s="34"/>
      <c r="B15" s="35">
        <v>1826</v>
      </c>
      <c r="C15" s="35">
        <v>1</v>
      </c>
      <c r="D15" s="35"/>
      <c r="E15" s="35"/>
      <c r="F15" s="35"/>
      <c r="G15" s="35"/>
      <c r="H15" s="36"/>
      <c r="I15" s="37"/>
      <c r="J15" s="34"/>
      <c r="K15" s="38" t="s">
        <v>33</v>
      </c>
      <c r="L15" s="55">
        <v>0.4166666666666667</v>
      </c>
      <c r="M15" s="56">
        <v>681</v>
      </c>
      <c r="N15" s="57"/>
      <c r="O15" s="58"/>
      <c r="P15" s="59"/>
      <c r="Q15" s="60">
        <v>101</v>
      </c>
    </row>
    <row r="16" spans="1:17" ht="12.75">
      <c r="A16" s="34"/>
      <c r="B16" s="35">
        <v>1826</v>
      </c>
      <c r="C16" s="35">
        <v>1</v>
      </c>
      <c r="D16" s="35"/>
      <c r="E16" s="35"/>
      <c r="F16" s="35"/>
      <c r="G16" s="35"/>
      <c r="H16" s="36"/>
      <c r="I16" s="37"/>
      <c r="J16" s="34"/>
      <c r="K16" s="38" t="s">
        <v>34</v>
      </c>
      <c r="L16" s="55">
        <v>0.25</v>
      </c>
      <c r="M16" s="34">
        <v>681</v>
      </c>
      <c r="N16" s="40"/>
      <c r="O16" s="40"/>
      <c r="P16" s="61"/>
      <c r="Q16" s="42">
        <v>101</v>
      </c>
    </row>
    <row r="17" spans="1:17" ht="12.75">
      <c r="A17" s="62" t="s">
        <v>31</v>
      </c>
      <c r="B17" s="63">
        <v>1826</v>
      </c>
      <c r="C17" s="63">
        <v>1</v>
      </c>
      <c r="D17" s="63">
        <v>5987</v>
      </c>
      <c r="E17" s="63" t="s">
        <v>29</v>
      </c>
      <c r="F17" s="63"/>
      <c r="G17" s="63"/>
      <c r="H17" s="64">
        <v>51110</v>
      </c>
      <c r="I17" s="65"/>
      <c r="J17" s="62">
        <v>3440</v>
      </c>
      <c r="K17" s="66" t="s">
        <v>32</v>
      </c>
      <c r="L17" s="67">
        <v>0.3333333333333333</v>
      </c>
      <c r="M17" s="68">
        <v>1350</v>
      </c>
      <c r="N17" s="40"/>
      <c r="O17" s="69">
        <v>1289</v>
      </c>
      <c r="P17" s="70"/>
      <c r="Q17" s="42">
        <v>833</v>
      </c>
    </row>
    <row r="18" spans="1:17" ht="12.75">
      <c r="A18" s="34"/>
      <c r="B18" s="35">
        <v>1826</v>
      </c>
      <c r="C18" s="35">
        <v>1</v>
      </c>
      <c r="D18" s="35"/>
      <c r="E18" s="35"/>
      <c r="F18" s="35"/>
      <c r="G18" s="35"/>
      <c r="H18" s="36"/>
      <c r="I18" s="37"/>
      <c r="J18" s="34"/>
      <c r="K18" s="38" t="s">
        <v>33</v>
      </c>
      <c r="L18" s="55">
        <v>0.4166666666666667</v>
      </c>
      <c r="M18" s="68">
        <v>1350</v>
      </c>
      <c r="N18" s="71"/>
      <c r="O18" s="71"/>
      <c r="P18" s="72"/>
      <c r="Q18" s="73">
        <v>833</v>
      </c>
    </row>
    <row r="19" spans="1:17" ht="12.75">
      <c r="A19" s="34"/>
      <c r="B19" s="35">
        <v>1826</v>
      </c>
      <c r="C19" s="35">
        <v>1</v>
      </c>
      <c r="D19" s="35"/>
      <c r="E19" s="35"/>
      <c r="F19" s="35"/>
      <c r="G19" s="35"/>
      <c r="H19" s="36"/>
      <c r="I19" s="37"/>
      <c r="J19" s="34"/>
      <c r="K19" s="38" t="s">
        <v>34</v>
      </c>
      <c r="L19" s="55">
        <v>0.25</v>
      </c>
      <c r="M19" s="68">
        <v>1350</v>
      </c>
      <c r="N19" s="71"/>
      <c r="O19" s="71"/>
      <c r="P19" s="72"/>
      <c r="Q19" s="73">
        <v>833</v>
      </c>
    </row>
    <row r="20" spans="1:17" ht="13.5" thickBot="1">
      <c r="A20" s="43"/>
      <c r="B20" s="44"/>
      <c r="C20" s="44"/>
      <c r="D20" s="44"/>
      <c r="E20" s="44"/>
      <c r="F20" s="44"/>
      <c r="G20" s="44"/>
      <c r="H20" s="45"/>
      <c r="I20" s="46"/>
      <c r="J20" s="43"/>
      <c r="K20" s="47" t="s">
        <v>27</v>
      </c>
      <c r="L20" s="52"/>
      <c r="M20" s="43"/>
      <c r="N20" s="49">
        <f>SUM(N14:N16)</f>
        <v>4698</v>
      </c>
      <c r="O20" s="49">
        <f>SUM(O14:O19)</f>
        <v>1289</v>
      </c>
      <c r="P20" s="50">
        <f>SUM(P14:P16)</f>
        <v>0</v>
      </c>
      <c r="Q20" s="73"/>
    </row>
    <row r="21" spans="1:17" ht="12.75">
      <c r="A21" s="25" t="s">
        <v>35</v>
      </c>
      <c r="B21" s="26">
        <v>1826</v>
      </c>
      <c r="C21" s="26">
        <v>2</v>
      </c>
      <c r="D21" s="31">
        <v>4827</v>
      </c>
      <c r="E21" s="26" t="s">
        <v>29</v>
      </c>
      <c r="F21" s="26">
        <v>0</v>
      </c>
      <c r="G21" s="31">
        <v>0</v>
      </c>
      <c r="H21" s="27">
        <v>51110</v>
      </c>
      <c r="I21" s="28"/>
      <c r="J21" s="25">
        <v>3442</v>
      </c>
      <c r="K21" s="74" t="s">
        <v>36</v>
      </c>
      <c r="L21" s="75">
        <v>0.5</v>
      </c>
      <c r="M21" s="25">
        <v>682</v>
      </c>
      <c r="N21" s="54">
        <v>4599</v>
      </c>
      <c r="O21" s="31"/>
      <c r="P21" s="76"/>
      <c r="Q21" s="77">
        <v>101</v>
      </c>
    </row>
    <row r="22" spans="1:17" ht="12.75">
      <c r="A22" s="34"/>
      <c r="B22" s="35">
        <v>1826</v>
      </c>
      <c r="C22" s="35">
        <v>2</v>
      </c>
      <c r="D22" s="40"/>
      <c r="E22" s="35"/>
      <c r="F22" s="35"/>
      <c r="G22" s="40"/>
      <c r="H22" s="36"/>
      <c r="I22" s="37"/>
      <c r="J22" s="34"/>
      <c r="K22" s="78" t="s">
        <v>37</v>
      </c>
      <c r="L22" s="79">
        <v>0.125</v>
      </c>
      <c r="M22" s="34">
        <v>682</v>
      </c>
      <c r="N22" s="40"/>
      <c r="O22" s="40"/>
      <c r="P22" s="80"/>
      <c r="Q22" s="81">
        <v>101</v>
      </c>
    </row>
    <row r="23" spans="1:17" ht="12.75">
      <c r="A23" s="82"/>
      <c r="B23" s="83"/>
      <c r="C23" s="83"/>
      <c r="D23" s="83"/>
      <c r="E23" s="83"/>
      <c r="F23" s="83"/>
      <c r="G23" s="83"/>
      <c r="H23" s="84"/>
      <c r="J23" s="82"/>
      <c r="K23" s="78" t="s">
        <v>38</v>
      </c>
      <c r="L23" s="79">
        <v>0.25</v>
      </c>
      <c r="M23" s="34">
        <v>682</v>
      </c>
      <c r="N23" s="40"/>
      <c r="O23" s="83"/>
      <c r="P23" s="80"/>
      <c r="Q23" s="81">
        <v>101</v>
      </c>
    </row>
    <row r="24" spans="1:17" ht="12.75">
      <c r="A24" s="34"/>
      <c r="B24" s="35">
        <v>1826</v>
      </c>
      <c r="C24" s="35">
        <v>2</v>
      </c>
      <c r="D24" s="40"/>
      <c r="E24" s="35"/>
      <c r="F24" s="35"/>
      <c r="G24" s="40"/>
      <c r="H24" s="36"/>
      <c r="I24" s="37"/>
      <c r="J24" s="34"/>
      <c r="K24" s="78" t="s">
        <v>39</v>
      </c>
      <c r="L24" s="79">
        <v>0.125</v>
      </c>
      <c r="M24" s="34">
        <v>682</v>
      </c>
      <c r="N24" s="40"/>
      <c r="O24" s="40"/>
      <c r="P24" s="80"/>
      <c r="Q24" s="81">
        <v>101</v>
      </c>
    </row>
    <row r="25" spans="1:17" ht="12.75">
      <c r="A25" s="34" t="s">
        <v>35</v>
      </c>
      <c r="B25" s="35">
        <v>1826</v>
      </c>
      <c r="C25" s="35">
        <v>2</v>
      </c>
      <c r="D25" s="40">
        <v>4827</v>
      </c>
      <c r="E25" s="35" t="s">
        <v>29</v>
      </c>
      <c r="F25" s="35">
        <v>0</v>
      </c>
      <c r="G25" s="40">
        <v>0</v>
      </c>
      <c r="H25" s="36">
        <v>51110</v>
      </c>
      <c r="I25" s="37"/>
      <c r="J25" s="34">
        <v>3442</v>
      </c>
      <c r="K25" s="86" t="s">
        <v>36</v>
      </c>
      <c r="L25" s="87">
        <v>0.5</v>
      </c>
      <c r="M25" s="88">
        <v>683</v>
      </c>
      <c r="N25" s="71"/>
      <c r="O25" s="89">
        <v>122</v>
      </c>
      <c r="P25" s="90"/>
      <c r="Q25" s="81">
        <v>136</v>
      </c>
    </row>
    <row r="26" spans="1:17" ht="12.75">
      <c r="A26" s="88"/>
      <c r="B26" s="91"/>
      <c r="C26" s="91"/>
      <c r="D26" s="71"/>
      <c r="E26" s="91"/>
      <c r="F26" s="91"/>
      <c r="G26" s="71"/>
      <c r="H26" s="92"/>
      <c r="I26" s="93"/>
      <c r="J26" s="88"/>
      <c r="K26" s="78" t="s">
        <v>37</v>
      </c>
      <c r="L26" s="79">
        <v>0.125</v>
      </c>
      <c r="M26" s="88">
        <v>683</v>
      </c>
      <c r="N26" s="71"/>
      <c r="O26" s="94"/>
      <c r="P26" s="90"/>
      <c r="Q26" s="81">
        <v>136</v>
      </c>
    </row>
    <row r="27" spans="1:17" ht="12.75">
      <c r="A27" s="88"/>
      <c r="B27" s="91"/>
      <c r="C27" s="91"/>
      <c r="D27" s="71"/>
      <c r="E27" s="91"/>
      <c r="F27" s="91"/>
      <c r="G27" s="71"/>
      <c r="H27" s="92"/>
      <c r="I27" s="93"/>
      <c r="J27" s="88"/>
      <c r="K27" s="78" t="s">
        <v>38</v>
      </c>
      <c r="L27" s="79">
        <v>0.25</v>
      </c>
      <c r="M27" s="88">
        <v>683</v>
      </c>
      <c r="N27" s="71"/>
      <c r="O27" s="94"/>
      <c r="P27" s="90"/>
      <c r="Q27" s="81">
        <v>136</v>
      </c>
    </row>
    <row r="28" spans="1:17" ht="12.75">
      <c r="A28" s="88"/>
      <c r="B28" s="91"/>
      <c r="C28" s="91"/>
      <c r="D28" s="71"/>
      <c r="E28" s="91"/>
      <c r="F28" s="91"/>
      <c r="G28" s="71"/>
      <c r="H28" s="92"/>
      <c r="I28" s="93"/>
      <c r="J28" s="88"/>
      <c r="K28" s="78" t="s">
        <v>39</v>
      </c>
      <c r="L28" s="79">
        <v>0.125</v>
      </c>
      <c r="M28" s="88">
        <v>683</v>
      </c>
      <c r="N28" s="71"/>
      <c r="O28" s="94"/>
      <c r="P28" s="90"/>
      <c r="Q28" s="81">
        <v>136</v>
      </c>
    </row>
    <row r="29" spans="1:17" ht="13.5" thickBot="1">
      <c r="A29" s="43"/>
      <c r="B29" s="44"/>
      <c r="C29" s="44"/>
      <c r="D29" s="95"/>
      <c r="E29" s="44"/>
      <c r="F29" s="44"/>
      <c r="G29" s="95"/>
      <c r="H29" s="45"/>
      <c r="I29" s="46"/>
      <c r="J29" s="43"/>
      <c r="K29" s="47" t="s">
        <v>27</v>
      </c>
      <c r="L29" s="52"/>
      <c r="M29" s="43"/>
      <c r="N29" s="49">
        <f>SUM(N21:N24)</f>
        <v>4599</v>
      </c>
      <c r="O29" s="49">
        <v>122</v>
      </c>
      <c r="P29" s="96">
        <f>SUM(P21:P24)</f>
        <v>0</v>
      </c>
      <c r="Q29" s="97"/>
    </row>
    <row r="30" spans="1:17" ht="12.75">
      <c r="A30" s="25" t="s">
        <v>40</v>
      </c>
      <c r="B30" s="26">
        <v>1826</v>
      </c>
      <c r="C30" s="26">
        <v>3</v>
      </c>
      <c r="D30" s="31">
        <v>5036</v>
      </c>
      <c r="E30" s="26" t="s">
        <v>29</v>
      </c>
      <c r="F30" s="26">
        <v>0</v>
      </c>
      <c r="G30" s="31">
        <v>0</v>
      </c>
      <c r="H30" s="27">
        <v>51110</v>
      </c>
      <c r="I30" s="28"/>
      <c r="J30" s="25">
        <v>3423</v>
      </c>
      <c r="K30" s="29" t="s">
        <v>41</v>
      </c>
      <c r="L30" s="53" t="s">
        <v>42</v>
      </c>
      <c r="M30" s="25">
        <v>684</v>
      </c>
      <c r="N30" s="54">
        <v>4675</v>
      </c>
      <c r="O30" s="31"/>
      <c r="P30" s="32"/>
      <c r="Q30" s="98">
        <v>101</v>
      </c>
    </row>
    <row r="31" spans="1:17" ht="12.75">
      <c r="A31" s="34"/>
      <c r="B31" s="35">
        <v>1826</v>
      </c>
      <c r="C31" s="35">
        <v>3</v>
      </c>
      <c r="D31" s="40"/>
      <c r="E31" s="35"/>
      <c r="F31" s="35"/>
      <c r="G31" s="40"/>
      <c r="H31" s="36"/>
      <c r="I31" s="37"/>
      <c r="J31" s="34"/>
      <c r="K31" s="38" t="s">
        <v>43</v>
      </c>
      <c r="L31" s="55" t="s">
        <v>42</v>
      </c>
      <c r="M31" s="34">
        <v>684</v>
      </c>
      <c r="N31" s="40"/>
      <c r="O31" s="40"/>
      <c r="P31" s="70"/>
      <c r="Q31" s="42">
        <v>101</v>
      </c>
    </row>
    <row r="32" spans="1:17" ht="12.75">
      <c r="A32" s="34" t="s">
        <v>40</v>
      </c>
      <c r="B32" s="35">
        <v>1826</v>
      </c>
      <c r="C32" s="35">
        <v>3</v>
      </c>
      <c r="D32" s="40">
        <v>5036</v>
      </c>
      <c r="E32" s="35" t="s">
        <v>29</v>
      </c>
      <c r="F32" s="35">
        <v>0</v>
      </c>
      <c r="G32" s="40">
        <v>0</v>
      </c>
      <c r="H32" s="36">
        <v>51110</v>
      </c>
      <c r="I32" s="37"/>
      <c r="J32" s="34">
        <v>3423</v>
      </c>
      <c r="K32" s="38" t="s">
        <v>41</v>
      </c>
      <c r="L32" s="55" t="s">
        <v>42</v>
      </c>
      <c r="M32" s="34">
        <v>685</v>
      </c>
      <c r="N32" s="40"/>
      <c r="O32" s="40">
        <v>214</v>
      </c>
      <c r="P32" s="70"/>
      <c r="Q32" s="42">
        <v>136</v>
      </c>
    </row>
    <row r="33" spans="1:17" ht="12.75">
      <c r="A33" s="34"/>
      <c r="B33" s="35">
        <v>1826</v>
      </c>
      <c r="C33" s="35">
        <v>3</v>
      </c>
      <c r="D33" s="40"/>
      <c r="E33" s="35"/>
      <c r="F33" s="35"/>
      <c r="G33" s="40"/>
      <c r="H33" s="36"/>
      <c r="I33" s="37"/>
      <c r="J33" s="34"/>
      <c r="K33" s="38" t="s">
        <v>43</v>
      </c>
      <c r="L33" s="55" t="s">
        <v>42</v>
      </c>
      <c r="M33" s="34">
        <v>685</v>
      </c>
      <c r="N33" s="40"/>
      <c r="O33" s="40"/>
      <c r="P33" s="70"/>
      <c r="Q33" s="42">
        <v>136</v>
      </c>
    </row>
    <row r="34" spans="1:17" ht="13.5" thickBot="1">
      <c r="A34" s="43"/>
      <c r="B34" s="44"/>
      <c r="C34" s="44"/>
      <c r="D34" s="95"/>
      <c r="E34" s="44"/>
      <c r="F34" s="44"/>
      <c r="G34" s="95"/>
      <c r="H34" s="45"/>
      <c r="I34" s="46"/>
      <c r="J34" s="43"/>
      <c r="K34" s="47" t="s">
        <v>27</v>
      </c>
      <c r="L34" s="52"/>
      <c r="M34" s="43"/>
      <c r="N34" s="49">
        <f>SUM(N30:N33)</f>
        <v>4675</v>
      </c>
      <c r="O34" s="49">
        <f>SUM(O30:O33)</f>
        <v>214</v>
      </c>
      <c r="P34" s="50">
        <f>SUM(P30:P33)</f>
        <v>0</v>
      </c>
      <c r="Q34" s="51"/>
    </row>
    <row r="35" spans="1:17" ht="12.75">
      <c r="A35" s="25" t="s">
        <v>44</v>
      </c>
      <c r="B35" s="26">
        <v>1826</v>
      </c>
      <c r="C35" s="26">
        <v>4</v>
      </c>
      <c r="D35" s="31">
        <v>4890</v>
      </c>
      <c r="E35" s="26" t="s">
        <v>29</v>
      </c>
      <c r="F35" s="26">
        <v>0</v>
      </c>
      <c r="G35" s="31">
        <v>0</v>
      </c>
      <c r="H35" s="27">
        <v>51110</v>
      </c>
      <c r="I35" s="28"/>
      <c r="J35" s="25">
        <v>3438</v>
      </c>
      <c r="K35" s="29" t="s">
        <v>45</v>
      </c>
      <c r="L35" s="53" t="s">
        <v>46</v>
      </c>
      <c r="M35" s="25">
        <v>686</v>
      </c>
      <c r="N35" s="54">
        <v>4443</v>
      </c>
      <c r="O35" s="31"/>
      <c r="P35" s="32"/>
      <c r="Q35" s="33">
        <v>101.235</v>
      </c>
    </row>
    <row r="36" spans="1:17" ht="12.75">
      <c r="A36" s="62"/>
      <c r="B36" s="63"/>
      <c r="C36" s="63"/>
      <c r="D36" s="99"/>
      <c r="E36" s="63"/>
      <c r="F36" s="63"/>
      <c r="G36" s="99"/>
      <c r="H36" s="64"/>
      <c r="I36" s="65"/>
      <c r="J36" s="62"/>
      <c r="K36" s="78" t="s">
        <v>47</v>
      </c>
      <c r="L36" s="79">
        <v>0.25</v>
      </c>
      <c r="M36" s="62">
        <v>686</v>
      </c>
      <c r="N36" s="100"/>
      <c r="O36" s="99"/>
      <c r="P36" s="101"/>
      <c r="Q36" s="98">
        <v>101.235</v>
      </c>
    </row>
    <row r="37" spans="1:17" ht="12.75">
      <c r="A37" s="34" t="s">
        <v>44</v>
      </c>
      <c r="B37" s="35">
        <v>1826</v>
      </c>
      <c r="C37" s="35">
        <v>4</v>
      </c>
      <c r="D37" s="40">
        <v>4890</v>
      </c>
      <c r="E37" s="35" t="s">
        <v>29</v>
      </c>
      <c r="F37" s="35">
        <v>0</v>
      </c>
      <c r="G37" s="40">
        <v>0</v>
      </c>
      <c r="H37" s="36">
        <v>51110</v>
      </c>
      <c r="I37" s="37"/>
      <c r="J37" s="34">
        <v>3438</v>
      </c>
      <c r="K37" s="66" t="s">
        <v>45</v>
      </c>
      <c r="L37" s="67" t="s">
        <v>46</v>
      </c>
      <c r="M37" s="34">
        <v>687</v>
      </c>
      <c r="N37" s="40"/>
      <c r="O37" s="40">
        <v>183</v>
      </c>
      <c r="P37" s="70"/>
      <c r="Q37" s="42">
        <v>136</v>
      </c>
    </row>
    <row r="38" spans="1:17" ht="12.75">
      <c r="A38" s="88"/>
      <c r="B38" s="91"/>
      <c r="C38" s="91"/>
      <c r="D38" s="71"/>
      <c r="E38" s="91"/>
      <c r="F38" s="91"/>
      <c r="G38" s="71"/>
      <c r="H38" s="92"/>
      <c r="I38" s="93"/>
      <c r="J38" s="88"/>
      <c r="K38" s="78" t="s">
        <v>47</v>
      </c>
      <c r="L38" s="79">
        <v>0.25</v>
      </c>
      <c r="M38" s="88">
        <v>687</v>
      </c>
      <c r="N38" s="71"/>
      <c r="O38" s="71"/>
      <c r="P38" s="72"/>
      <c r="Q38" s="73">
        <v>136</v>
      </c>
    </row>
    <row r="39" spans="1:17" ht="13.5" thickBot="1">
      <c r="A39" s="43"/>
      <c r="B39" s="44"/>
      <c r="C39" s="44"/>
      <c r="D39" s="95"/>
      <c r="E39" s="44"/>
      <c r="F39" s="44"/>
      <c r="G39" s="95"/>
      <c r="H39" s="45"/>
      <c r="I39" s="46"/>
      <c r="J39" s="43"/>
      <c r="K39" s="47" t="s">
        <v>27</v>
      </c>
      <c r="L39" s="52"/>
      <c r="M39" s="43"/>
      <c r="N39" s="49">
        <f>SUM(N35:N37)</f>
        <v>4443</v>
      </c>
      <c r="O39" s="49">
        <f>SUM(O35:O37)</f>
        <v>183</v>
      </c>
      <c r="P39" s="50">
        <f>SUM(P35:P37)</f>
        <v>0</v>
      </c>
      <c r="Q39" s="73"/>
    </row>
    <row r="40" spans="1:17" ht="12.75">
      <c r="A40" s="25" t="s">
        <v>48</v>
      </c>
      <c r="B40" s="26">
        <v>1826</v>
      </c>
      <c r="C40" s="26">
        <v>5</v>
      </c>
      <c r="D40" s="31">
        <v>4876</v>
      </c>
      <c r="E40" s="26" t="s">
        <v>29</v>
      </c>
      <c r="F40" s="26">
        <v>0</v>
      </c>
      <c r="G40" s="31">
        <v>0</v>
      </c>
      <c r="H40" s="27">
        <v>51110</v>
      </c>
      <c r="I40" s="28"/>
      <c r="J40" s="25">
        <v>3435</v>
      </c>
      <c r="K40" s="29" t="s">
        <v>49</v>
      </c>
      <c r="L40" s="53" t="s">
        <v>50</v>
      </c>
      <c r="M40" s="25">
        <v>688</v>
      </c>
      <c r="N40" s="54">
        <v>4061</v>
      </c>
      <c r="O40" s="31"/>
      <c r="P40" s="76"/>
      <c r="Q40" s="77">
        <v>101.235</v>
      </c>
    </row>
    <row r="41" spans="1:17" ht="12.75">
      <c r="A41" s="34" t="s">
        <v>48</v>
      </c>
      <c r="B41" s="35">
        <v>1826</v>
      </c>
      <c r="C41" s="35">
        <v>5</v>
      </c>
      <c r="D41" s="40">
        <v>4876</v>
      </c>
      <c r="E41" s="35" t="s">
        <v>29</v>
      </c>
      <c r="F41" s="35">
        <v>0</v>
      </c>
      <c r="G41" s="40">
        <v>0</v>
      </c>
      <c r="H41" s="36">
        <v>51110</v>
      </c>
      <c r="I41" s="37"/>
      <c r="J41" s="34">
        <v>3435</v>
      </c>
      <c r="K41" s="38" t="s">
        <v>49</v>
      </c>
      <c r="L41" s="55" t="s">
        <v>50</v>
      </c>
      <c r="M41" s="34">
        <v>689</v>
      </c>
      <c r="N41" s="40"/>
      <c r="O41" s="40">
        <v>231</v>
      </c>
      <c r="P41" s="80"/>
      <c r="Q41" s="81">
        <v>101.235</v>
      </c>
    </row>
    <row r="42" spans="1:17" ht="13.5" thickBot="1">
      <c r="A42" s="43"/>
      <c r="B42" s="44"/>
      <c r="C42" s="44"/>
      <c r="D42" s="95"/>
      <c r="E42" s="44"/>
      <c r="F42" s="44"/>
      <c r="G42" s="95"/>
      <c r="H42" s="45"/>
      <c r="I42" s="46"/>
      <c r="J42" s="43"/>
      <c r="K42" s="47" t="s">
        <v>27</v>
      </c>
      <c r="L42" s="52"/>
      <c r="M42" s="43"/>
      <c r="N42" s="49">
        <f>SUM(N40:N41)</f>
        <v>4061</v>
      </c>
      <c r="O42" s="49">
        <f>SUM(O40:O41)</f>
        <v>231</v>
      </c>
      <c r="P42" s="96">
        <f>SUM(P40:P41)</f>
        <v>0</v>
      </c>
      <c r="Q42" s="102"/>
    </row>
    <row r="43" spans="1:17" ht="12.75">
      <c r="A43" s="103" t="s">
        <v>51</v>
      </c>
      <c r="B43" s="26">
        <v>1826</v>
      </c>
      <c r="C43" s="26">
        <v>6</v>
      </c>
      <c r="D43" s="31">
        <v>4865</v>
      </c>
      <c r="E43" s="26" t="s">
        <v>29</v>
      </c>
      <c r="F43" s="26">
        <v>0</v>
      </c>
      <c r="G43" s="31">
        <v>0</v>
      </c>
      <c r="H43" s="27">
        <v>51110</v>
      </c>
      <c r="I43" s="28"/>
      <c r="J43" s="25">
        <v>3425</v>
      </c>
      <c r="K43" s="29" t="s">
        <v>52</v>
      </c>
      <c r="L43" s="53" t="s">
        <v>53</v>
      </c>
      <c r="M43" s="25">
        <v>690</v>
      </c>
      <c r="N43" s="31">
        <v>3327</v>
      </c>
      <c r="O43" s="31"/>
      <c r="P43" s="76"/>
      <c r="Q43" s="77">
        <v>136.235</v>
      </c>
    </row>
    <row r="44" spans="1:17" ht="12.75">
      <c r="A44" s="34"/>
      <c r="B44" s="35">
        <v>1826</v>
      </c>
      <c r="C44" s="35">
        <v>6</v>
      </c>
      <c r="D44" s="40"/>
      <c r="E44" s="35"/>
      <c r="F44" s="35"/>
      <c r="G44" s="40"/>
      <c r="H44" s="36"/>
      <c r="I44" s="37"/>
      <c r="J44" s="34"/>
      <c r="K44" s="38" t="s">
        <v>54</v>
      </c>
      <c r="L44" s="55" t="s">
        <v>53</v>
      </c>
      <c r="M44" s="34">
        <v>690</v>
      </c>
      <c r="N44" s="40"/>
      <c r="O44" s="40"/>
      <c r="P44" s="80"/>
      <c r="Q44" s="81">
        <v>136.235</v>
      </c>
    </row>
    <row r="45" spans="1:17" ht="12.75">
      <c r="A45" s="34"/>
      <c r="B45" s="35">
        <v>1826</v>
      </c>
      <c r="C45" s="35">
        <v>6</v>
      </c>
      <c r="D45" s="40"/>
      <c r="E45" s="35"/>
      <c r="F45" s="35"/>
      <c r="G45" s="40"/>
      <c r="H45" s="36"/>
      <c r="I45" s="37"/>
      <c r="J45" s="34"/>
      <c r="K45" s="38" t="s">
        <v>55</v>
      </c>
      <c r="L45" s="55">
        <v>0.16666666666666666</v>
      </c>
      <c r="M45" s="34">
        <v>690</v>
      </c>
      <c r="N45" s="40"/>
      <c r="O45" s="40"/>
      <c r="P45" s="80"/>
      <c r="Q45" s="81">
        <v>136.235</v>
      </c>
    </row>
    <row r="46" spans="1:17" ht="12.75">
      <c r="A46" s="34"/>
      <c r="B46" s="35">
        <v>1826</v>
      </c>
      <c r="C46" s="35">
        <v>6</v>
      </c>
      <c r="D46" s="40"/>
      <c r="E46" s="35"/>
      <c r="F46" s="35"/>
      <c r="G46" s="40"/>
      <c r="H46" s="36"/>
      <c r="I46" s="37"/>
      <c r="J46" s="34"/>
      <c r="K46" s="38" t="s">
        <v>56</v>
      </c>
      <c r="L46" s="55">
        <v>0.5</v>
      </c>
      <c r="M46" s="34">
        <v>690</v>
      </c>
      <c r="N46" s="40"/>
      <c r="O46" s="40"/>
      <c r="P46" s="80"/>
      <c r="Q46" s="81">
        <v>136.235</v>
      </c>
    </row>
    <row r="47" spans="1:17" ht="12.75">
      <c r="A47" s="104" t="s">
        <v>51</v>
      </c>
      <c r="B47" s="35">
        <v>1826</v>
      </c>
      <c r="C47" s="35">
        <v>6</v>
      </c>
      <c r="D47" s="40">
        <v>4865</v>
      </c>
      <c r="E47" s="35" t="s">
        <v>29</v>
      </c>
      <c r="F47" s="35">
        <v>0</v>
      </c>
      <c r="G47" s="40">
        <v>0</v>
      </c>
      <c r="H47" s="36">
        <v>51110</v>
      </c>
      <c r="I47" s="37"/>
      <c r="J47" s="34">
        <v>3425</v>
      </c>
      <c r="K47" s="38" t="s">
        <v>52</v>
      </c>
      <c r="L47" s="55" t="s">
        <v>53</v>
      </c>
      <c r="M47" s="34">
        <v>691</v>
      </c>
      <c r="N47" s="40"/>
      <c r="O47" s="40">
        <v>288</v>
      </c>
      <c r="P47" s="80"/>
      <c r="Q47" s="81">
        <v>136</v>
      </c>
    </row>
    <row r="48" spans="1:17" ht="12.75">
      <c r="A48" s="34"/>
      <c r="B48" s="35">
        <v>1826</v>
      </c>
      <c r="C48" s="35">
        <v>6</v>
      </c>
      <c r="D48" s="40"/>
      <c r="E48" s="35"/>
      <c r="F48" s="35"/>
      <c r="G48" s="40"/>
      <c r="H48" s="36"/>
      <c r="I48" s="37"/>
      <c r="J48" s="34"/>
      <c r="K48" s="38" t="s">
        <v>54</v>
      </c>
      <c r="L48" s="55" t="s">
        <v>53</v>
      </c>
      <c r="M48" s="34">
        <v>691</v>
      </c>
      <c r="N48" s="40"/>
      <c r="O48" s="40"/>
      <c r="P48" s="80"/>
      <c r="Q48" s="81">
        <v>136</v>
      </c>
    </row>
    <row r="49" spans="1:17" ht="12.75">
      <c r="A49" s="34"/>
      <c r="B49" s="35">
        <v>1826</v>
      </c>
      <c r="C49" s="35">
        <v>6</v>
      </c>
      <c r="D49" s="40"/>
      <c r="E49" s="35"/>
      <c r="F49" s="35"/>
      <c r="G49" s="40"/>
      <c r="H49" s="36"/>
      <c r="I49" s="37"/>
      <c r="J49" s="34"/>
      <c r="K49" s="38" t="s">
        <v>55</v>
      </c>
      <c r="L49" s="55">
        <v>0.16666666666666666</v>
      </c>
      <c r="M49" s="34">
        <v>691</v>
      </c>
      <c r="N49" s="40"/>
      <c r="O49" s="40"/>
      <c r="P49" s="80"/>
      <c r="Q49" s="81">
        <v>136</v>
      </c>
    </row>
    <row r="50" spans="1:17" ht="12.75">
      <c r="A50" s="34"/>
      <c r="B50" s="35">
        <v>1826</v>
      </c>
      <c r="C50" s="35">
        <v>6</v>
      </c>
      <c r="D50" s="40"/>
      <c r="E50" s="35"/>
      <c r="F50" s="35"/>
      <c r="G50" s="40"/>
      <c r="H50" s="36"/>
      <c r="I50" s="37"/>
      <c r="J50" s="34"/>
      <c r="K50" s="38" t="s">
        <v>56</v>
      </c>
      <c r="L50" s="55">
        <v>0.5</v>
      </c>
      <c r="M50" s="34">
        <v>691</v>
      </c>
      <c r="N50" s="40"/>
      <c r="O50" s="40"/>
      <c r="P50" s="80"/>
      <c r="Q50" s="81">
        <v>136</v>
      </c>
    </row>
    <row r="51" spans="1:17" ht="12.75">
      <c r="A51" s="104" t="s">
        <v>51</v>
      </c>
      <c r="B51" s="35">
        <v>1826</v>
      </c>
      <c r="C51" s="35">
        <v>6</v>
      </c>
      <c r="D51" s="40">
        <v>4865</v>
      </c>
      <c r="E51" s="35" t="s">
        <v>29</v>
      </c>
      <c r="F51" s="35">
        <v>0</v>
      </c>
      <c r="G51" s="40">
        <v>0</v>
      </c>
      <c r="H51" s="36">
        <v>51110</v>
      </c>
      <c r="I51" s="37"/>
      <c r="J51" s="34">
        <v>3425</v>
      </c>
      <c r="K51" s="38" t="s">
        <v>52</v>
      </c>
      <c r="L51" s="55" t="s">
        <v>53</v>
      </c>
      <c r="M51" s="34">
        <v>694</v>
      </c>
      <c r="N51" s="40"/>
      <c r="O51" s="40"/>
      <c r="P51" s="80">
        <v>52</v>
      </c>
      <c r="Q51" s="81">
        <v>510</v>
      </c>
    </row>
    <row r="52" spans="1:17" ht="12.75">
      <c r="A52" s="34"/>
      <c r="B52" s="35">
        <v>1826</v>
      </c>
      <c r="C52" s="35">
        <v>6</v>
      </c>
      <c r="D52" s="40"/>
      <c r="E52" s="35"/>
      <c r="F52" s="35"/>
      <c r="G52" s="40"/>
      <c r="H52" s="36"/>
      <c r="I52" s="37"/>
      <c r="J52" s="34"/>
      <c r="K52" s="38" t="s">
        <v>54</v>
      </c>
      <c r="L52" s="55" t="s">
        <v>53</v>
      </c>
      <c r="M52" s="34">
        <v>694</v>
      </c>
      <c r="N52" s="40"/>
      <c r="O52" s="40"/>
      <c r="P52" s="80"/>
      <c r="Q52" s="81">
        <v>510</v>
      </c>
    </row>
    <row r="53" spans="1:17" ht="12.75">
      <c r="A53" s="34"/>
      <c r="B53" s="35">
        <v>1826</v>
      </c>
      <c r="C53" s="35">
        <v>6</v>
      </c>
      <c r="D53" s="40"/>
      <c r="E53" s="35"/>
      <c r="F53" s="35"/>
      <c r="G53" s="40"/>
      <c r="H53" s="36"/>
      <c r="I53" s="37"/>
      <c r="J53" s="34"/>
      <c r="K53" s="38" t="s">
        <v>55</v>
      </c>
      <c r="L53" s="55">
        <v>0.16666666666666666</v>
      </c>
      <c r="M53" s="34">
        <v>694</v>
      </c>
      <c r="N53" s="40"/>
      <c r="O53" s="40"/>
      <c r="P53" s="80"/>
      <c r="Q53" s="81">
        <v>510</v>
      </c>
    </row>
    <row r="54" spans="1:17" ht="12.75">
      <c r="A54" s="34"/>
      <c r="B54" s="35">
        <v>1826</v>
      </c>
      <c r="C54" s="35">
        <v>6</v>
      </c>
      <c r="D54" s="40"/>
      <c r="E54" s="35"/>
      <c r="F54" s="35"/>
      <c r="G54" s="40"/>
      <c r="H54" s="36"/>
      <c r="I54" s="37"/>
      <c r="J54" s="34"/>
      <c r="K54" s="38" t="s">
        <v>56</v>
      </c>
      <c r="L54" s="55">
        <v>0.5</v>
      </c>
      <c r="M54" s="34">
        <v>694</v>
      </c>
      <c r="N54" s="40"/>
      <c r="O54" s="40"/>
      <c r="P54" s="80"/>
      <c r="Q54" s="81">
        <v>510</v>
      </c>
    </row>
    <row r="55" spans="1:17" ht="13.5" thickBot="1">
      <c r="A55" s="43"/>
      <c r="B55" s="44"/>
      <c r="C55" s="44"/>
      <c r="D55" s="95"/>
      <c r="E55" s="44"/>
      <c r="F55" s="44"/>
      <c r="G55" s="95"/>
      <c r="H55" s="45"/>
      <c r="I55" s="46"/>
      <c r="J55" s="43"/>
      <c r="K55" s="47" t="s">
        <v>27</v>
      </c>
      <c r="L55" s="52"/>
      <c r="M55" s="43"/>
      <c r="N55" s="49">
        <f>SUM(N43:N54)</f>
        <v>3327</v>
      </c>
      <c r="O55" s="49">
        <f>SUM(O43:O54)</f>
        <v>288</v>
      </c>
      <c r="P55" s="96">
        <f>SUM(P43:P54)</f>
        <v>52</v>
      </c>
      <c r="Q55" s="97"/>
    </row>
    <row r="56" spans="1:17" ht="12.75">
      <c r="A56" s="25" t="s">
        <v>57</v>
      </c>
      <c r="B56" s="26">
        <v>1826</v>
      </c>
      <c r="C56" s="26">
        <v>7</v>
      </c>
      <c r="D56" s="31">
        <v>4864</v>
      </c>
      <c r="E56" s="26" t="s">
        <v>29</v>
      </c>
      <c r="F56" s="26">
        <v>0</v>
      </c>
      <c r="G56" s="31">
        <v>0</v>
      </c>
      <c r="H56" s="27" t="s">
        <v>58</v>
      </c>
      <c r="I56" s="28" t="s">
        <v>59</v>
      </c>
      <c r="J56" s="25">
        <v>3392</v>
      </c>
      <c r="K56" s="29" t="s">
        <v>60</v>
      </c>
      <c r="L56" s="53" t="s">
        <v>42</v>
      </c>
      <c r="M56" s="25">
        <v>692</v>
      </c>
      <c r="N56" s="31">
        <v>2193</v>
      </c>
      <c r="O56" s="31"/>
      <c r="P56" s="32"/>
      <c r="Q56" s="98">
        <v>136</v>
      </c>
    </row>
    <row r="57" spans="1:17" ht="12.75">
      <c r="A57" s="34"/>
      <c r="B57" s="35">
        <v>1826</v>
      </c>
      <c r="C57" s="35">
        <v>7</v>
      </c>
      <c r="D57" s="40"/>
      <c r="E57" s="35"/>
      <c r="F57" s="35"/>
      <c r="G57" s="40"/>
      <c r="H57" s="36"/>
      <c r="I57" s="37"/>
      <c r="J57" s="34"/>
      <c r="K57" s="38" t="s">
        <v>61</v>
      </c>
      <c r="L57" s="55" t="s">
        <v>42</v>
      </c>
      <c r="M57" s="34">
        <v>692</v>
      </c>
      <c r="N57" s="40"/>
      <c r="O57" s="40"/>
      <c r="P57" s="70"/>
      <c r="Q57" s="42">
        <v>136</v>
      </c>
    </row>
    <row r="58" spans="1:17" ht="12.75">
      <c r="A58" s="34" t="s">
        <v>57</v>
      </c>
      <c r="B58" s="35">
        <v>1826</v>
      </c>
      <c r="C58" s="35">
        <v>7</v>
      </c>
      <c r="D58" s="40">
        <v>4864</v>
      </c>
      <c r="E58" s="35" t="s">
        <v>29</v>
      </c>
      <c r="F58" s="35">
        <v>0</v>
      </c>
      <c r="G58" s="40">
        <v>0</v>
      </c>
      <c r="H58" s="36">
        <v>51100</v>
      </c>
      <c r="I58" s="37"/>
      <c r="J58" s="34">
        <v>3392</v>
      </c>
      <c r="K58" s="38" t="s">
        <v>60</v>
      </c>
      <c r="L58" s="55" t="s">
        <v>42</v>
      </c>
      <c r="M58" s="34">
        <v>693</v>
      </c>
      <c r="N58" s="40"/>
      <c r="O58" s="40">
        <v>334</v>
      </c>
      <c r="P58" s="70"/>
      <c r="Q58" s="42">
        <v>136</v>
      </c>
    </row>
    <row r="59" spans="1:17" ht="12.75">
      <c r="A59" s="34"/>
      <c r="B59" s="35">
        <v>1826</v>
      </c>
      <c r="C59" s="35">
        <v>7</v>
      </c>
      <c r="D59" s="40"/>
      <c r="E59" s="35"/>
      <c r="F59" s="35"/>
      <c r="G59" s="40"/>
      <c r="H59" s="36"/>
      <c r="I59" s="37"/>
      <c r="J59" s="34"/>
      <c r="K59" s="38" t="s">
        <v>61</v>
      </c>
      <c r="L59" s="55" t="s">
        <v>42</v>
      </c>
      <c r="M59" s="34">
        <v>693</v>
      </c>
      <c r="N59" s="40"/>
      <c r="O59" s="40"/>
      <c r="P59" s="70"/>
      <c r="Q59" s="42">
        <v>136</v>
      </c>
    </row>
    <row r="60" spans="1:17" ht="12.75">
      <c r="A60" s="34" t="s">
        <v>57</v>
      </c>
      <c r="B60" s="35">
        <v>1826</v>
      </c>
      <c r="C60" s="35">
        <v>7</v>
      </c>
      <c r="D60" s="40">
        <v>4864</v>
      </c>
      <c r="E60" s="35" t="s">
        <v>29</v>
      </c>
      <c r="F60" s="35">
        <v>0</v>
      </c>
      <c r="G60" s="40">
        <v>0</v>
      </c>
      <c r="H60" s="36">
        <v>51100</v>
      </c>
      <c r="I60" s="37"/>
      <c r="J60" s="34">
        <v>3392</v>
      </c>
      <c r="K60" s="38" t="s">
        <v>60</v>
      </c>
      <c r="L60" s="55">
        <v>0.5</v>
      </c>
      <c r="M60" s="34">
        <v>695</v>
      </c>
      <c r="N60" s="40"/>
      <c r="O60" s="40"/>
      <c r="P60" s="41">
        <v>447</v>
      </c>
      <c r="Q60" s="42">
        <v>510</v>
      </c>
    </row>
    <row r="61" spans="1:17" ht="12.75">
      <c r="A61" s="34"/>
      <c r="B61" s="35">
        <v>1826</v>
      </c>
      <c r="C61" s="35">
        <v>7</v>
      </c>
      <c r="D61" s="40"/>
      <c r="E61" s="35"/>
      <c r="F61" s="35"/>
      <c r="G61" s="40"/>
      <c r="H61" s="36"/>
      <c r="I61" s="37"/>
      <c r="J61" s="34"/>
      <c r="K61" s="38" t="s">
        <v>61</v>
      </c>
      <c r="L61" s="55">
        <v>0.5</v>
      </c>
      <c r="M61" s="34">
        <v>695</v>
      </c>
      <c r="N61" s="40"/>
      <c r="O61" s="40"/>
      <c r="P61" s="70"/>
      <c r="Q61" s="42">
        <v>510</v>
      </c>
    </row>
    <row r="62" spans="1:17" ht="13.5" thickBot="1">
      <c r="A62" s="43"/>
      <c r="B62" s="44"/>
      <c r="C62" s="44"/>
      <c r="D62" s="95"/>
      <c r="E62" s="44"/>
      <c r="F62" s="44"/>
      <c r="G62" s="95"/>
      <c r="H62" s="45"/>
      <c r="I62" s="46"/>
      <c r="J62" s="43"/>
      <c r="K62" s="47" t="s">
        <v>27</v>
      </c>
      <c r="L62" s="52"/>
      <c r="M62" s="43"/>
      <c r="N62" s="49">
        <f>SUM(N56:N61)</f>
        <v>2193</v>
      </c>
      <c r="O62" s="49">
        <f>SUM(O56:O61)</f>
        <v>334</v>
      </c>
      <c r="P62" s="50">
        <f>SUM(P56:P61)</f>
        <v>447</v>
      </c>
      <c r="Q62" s="51"/>
    </row>
    <row r="63" spans="1:17" ht="12.75">
      <c r="A63" s="25" t="s">
        <v>62</v>
      </c>
      <c r="B63" s="26">
        <v>1826</v>
      </c>
      <c r="C63" s="26">
        <v>8</v>
      </c>
      <c r="D63" s="31">
        <v>8750</v>
      </c>
      <c r="E63" s="26" t="s">
        <v>29</v>
      </c>
      <c r="F63" s="26">
        <v>0</v>
      </c>
      <c r="G63" s="31">
        <v>0</v>
      </c>
      <c r="H63" s="105" t="s">
        <v>58</v>
      </c>
      <c r="I63" s="28" t="s">
        <v>63</v>
      </c>
      <c r="J63" s="106">
        <v>3441</v>
      </c>
      <c r="K63" s="38" t="s">
        <v>64</v>
      </c>
      <c r="L63" s="107">
        <v>0.25</v>
      </c>
      <c r="M63" s="25">
        <v>696</v>
      </c>
      <c r="N63" s="31">
        <v>1636</v>
      </c>
      <c r="O63" s="31"/>
      <c r="P63" s="32"/>
      <c r="Q63" s="33">
        <v>136</v>
      </c>
    </row>
    <row r="64" spans="1:17" ht="12.75">
      <c r="A64" s="62"/>
      <c r="B64" s="63"/>
      <c r="C64" s="63"/>
      <c r="D64" s="99"/>
      <c r="E64" s="63"/>
      <c r="F64" s="63"/>
      <c r="G64" s="99"/>
      <c r="H64" s="36"/>
      <c r="I64" s="65"/>
      <c r="J64" s="34"/>
      <c r="K64" s="78" t="s">
        <v>65</v>
      </c>
      <c r="L64" s="79">
        <v>0.5</v>
      </c>
      <c r="M64" s="62">
        <v>696</v>
      </c>
      <c r="N64" s="99"/>
      <c r="O64" s="99"/>
      <c r="P64" s="101"/>
      <c r="Q64" s="98"/>
    </row>
    <row r="65" spans="1:17" ht="12.75">
      <c r="A65" s="34"/>
      <c r="B65" s="35"/>
      <c r="C65" s="35"/>
      <c r="D65" s="40"/>
      <c r="E65" s="35"/>
      <c r="F65" s="35"/>
      <c r="G65" s="40"/>
      <c r="H65" s="36"/>
      <c r="I65" s="65"/>
      <c r="J65" s="34"/>
      <c r="K65" s="78" t="s">
        <v>66</v>
      </c>
      <c r="L65" s="79">
        <v>0.25</v>
      </c>
      <c r="M65" s="62">
        <v>696</v>
      </c>
      <c r="N65" s="99"/>
      <c r="O65" s="99"/>
      <c r="P65" s="101"/>
      <c r="Q65" s="98"/>
    </row>
    <row r="66" spans="1:17" ht="12.75">
      <c r="A66" s="34" t="s">
        <v>62</v>
      </c>
      <c r="B66" s="35">
        <v>1826</v>
      </c>
      <c r="C66" s="35">
        <v>8</v>
      </c>
      <c r="D66" s="40">
        <v>8750</v>
      </c>
      <c r="E66" s="35" t="s">
        <v>29</v>
      </c>
      <c r="F66" s="35">
        <v>0</v>
      </c>
      <c r="G66" s="40">
        <v>0</v>
      </c>
      <c r="H66" s="36">
        <v>51100</v>
      </c>
      <c r="I66" s="65"/>
      <c r="J66" s="34">
        <v>3441</v>
      </c>
      <c r="K66" s="38" t="s">
        <v>64</v>
      </c>
      <c r="L66" s="107">
        <v>0.25</v>
      </c>
      <c r="M66" s="34">
        <v>698</v>
      </c>
      <c r="N66" s="40"/>
      <c r="O66" s="40"/>
      <c r="P66" s="70">
        <v>928</v>
      </c>
      <c r="Q66" s="42">
        <v>510</v>
      </c>
    </row>
    <row r="67" spans="1:17" ht="12.75">
      <c r="A67" s="34"/>
      <c r="B67" s="35"/>
      <c r="C67" s="35"/>
      <c r="D67" s="89"/>
      <c r="E67" s="108"/>
      <c r="F67" s="35"/>
      <c r="G67" s="40"/>
      <c r="H67" s="109"/>
      <c r="I67" s="65"/>
      <c r="J67" s="110"/>
      <c r="K67" s="78" t="s">
        <v>65</v>
      </c>
      <c r="L67" s="79">
        <v>0.5</v>
      </c>
      <c r="M67" s="34">
        <v>698</v>
      </c>
      <c r="N67" s="40"/>
      <c r="O67" s="40"/>
      <c r="P67" s="70"/>
      <c r="Q67" s="42"/>
    </row>
    <row r="68" spans="1:17" ht="12.75">
      <c r="A68" s="34"/>
      <c r="B68" s="35"/>
      <c r="C68" s="35"/>
      <c r="D68" s="89"/>
      <c r="E68" s="108"/>
      <c r="F68" s="35"/>
      <c r="G68" s="40"/>
      <c r="H68" s="109"/>
      <c r="I68" s="65"/>
      <c r="J68" s="110"/>
      <c r="K68" s="78" t="s">
        <v>66</v>
      </c>
      <c r="L68" s="79">
        <v>0.25</v>
      </c>
      <c r="M68" s="34">
        <v>698</v>
      </c>
      <c r="N68" s="40"/>
      <c r="O68" s="40"/>
      <c r="P68" s="70"/>
      <c r="Q68" s="42"/>
    </row>
    <row r="69" spans="1:17" ht="12.75">
      <c r="A69" s="34" t="s">
        <v>62</v>
      </c>
      <c r="B69" s="35">
        <v>1826</v>
      </c>
      <c r="C69" s="35">
        <v>8</v>
      </c>
      <c r="D69" s="40">
        <v>8750</v>
      </c>
      <c r="E69" s="35" t="s">
        <v>29</v>
      </c>
      <c r="F69" s="35">
        <v>0</v>
      </c>
      <c r="G69" s="40">
        <v>0</v>
      </c>
      <c r="H69" s="36" t="s">
        <v>58</v>
      </c>
      <c r="I69" s="37" t="s">
        <v>67</v>
      </c>
      <c r="J69" s="34">
        <v>3441</v>
      </c>
      <c r="K69" s="38" t="s">
        <v>64</v>
      </c>
      <c r="L69" s="107">
        <v>0.25</v>
      </c>
      <c r="M69" s="34">
        <v>697</v>
      </c>
      <c r="N69" s="40"/>
      <c r="O69" s="40">
        <v>543</v>
      </c>
      <c r="P69" s="70"/>
      <c r="Q69" s="42">
        <v>136</v>
      </c>
    </row>
    <row r="70" spans="1:17" ht="12.75">
      <c r="A70" s="88"/>
      <c r="B70" s="91"/>
      <c r="C70" s="91"/>
      <c r="D70" s="71"/>
      <c r="E70" s="91"/>
      <c r="F70" s="91"/>
      <c r="G70" s="71"/>
      <c r="H70" s="36"/>
      <c r="I70" s="37"/>
      <c r="J70" s="34"/>
      <c r="K70" s="78" t="s">
        <v>65</v>
      </c>
      <c r="L70" s="79">
        <v>0.5</v>
      </c>
      <c r="M70" s="88">
        <v>697</v>
      </c>
      <c r="N70" s="71"/>
      <c r="O70" s="71"/>
      <c r="P70" s="72"/>
      <c r="Q70" s="73"/>
    </row>
    <row r="71" spans="1:17" ht="12.75">
      <c r="A71" s="88"/>
      <c r="B71" s="91"/>
      <c r="C71" s="91"/>
      <c r="D71" s="71"/>
      <c r="E71" s="91"/>
      <c r="F71" s="91"/>
      <c r="G71" s="71"/>
      <c r="H71" s="92"/>
      <c r="I71" s="93"/>
      <c r="J71" s="88"/>
      <c r="K71" s="111" t="s">
        <v>66</v>
      </c>
      <c r="L71" s="112">
        <v>0.25</v>
      </c>
      <c r="M71" s="88">
        <v>697</v>
      </c>
      <c r="N71" s="71"/>
      <c r="O71" s="71"/>
      <c r="P71" s="72"/>
      <c r="Q71" s="73"/>
    </row>
    <row r="72" spans="1:17" ht="13.5" thickBot="1">
      <c r="A72" s="43"/>
      <c r="B72" s="44"/>
      <c r="C72" s="44"/>
      <c r="D72" s="95"/>
      <c r="E72" s="44"/>
      <c r="F72" s="44"/>
      <c r="G72" s="95"/>
      <c r="H72" s="45"/>
      <c r="I72" s="46"/>
      <c r="J72" s="43"/>
      <c r="K72" s="47" t="s">
        <v>27</v>
      </c>
      <c r="L72" s="52"/>
      <c r="M72" s="43"/>
      <c r="N72" s="49">
        <f>SUM(N63:N69)</f>
        <v>1636</v>
      </c>
      <c r="O72" s="49">
        <f>SUM(O63:O69)</f>
        <v>543</v>
      </c>
      <c r="P72" s="50">
        <f>SUM(P63:P69)</f>
        <v>928</v>
      </c>
      <c r="Q72" s="73"/>
    </row>
    <row r="73" spans="1:17" ht="12.75">
      <c r="A73" s="25" t="s">
        <v>68</v>
      </c>
      <c r="B73" s="26">
        <v>1826</v>
      </c>
      <c r="C73" s="26">
        <v>9</v>
      </c>
      <c r="D73" s="31">
        <v>1864</v>
      </c>
      <c r="E73" s="26" t="s">
        <v>29</v>
      </c>
      <c r="F73" s="26">
        <v>0</v>
      </c>
      <c r="G73" s="31">
        <v>0</v>
      </c>
      <c r="H73" s="27">
        <v>51100</v>
      </c>
      <c r="I73" s="28"/>
      <c r="J73" s="25">
        <v>4638</v>
      </c>
      <c r="K73" s="29" t="s">
        <v>69</v>
      </c>
      <c r="L73" s="53" t="s">
        <v>70</v>
      </c>
      <c r="M73" s="25">
        <v>699</v>
      </c>
      <c r="N73" s="31">
        <v>116</v>
      </c>
      <c r="O73" s="31"/>
      <c r="P73" s="76"/>
      <c r="Q73" s="77">
        <v>136</v>
      </c>
    </row>
    <row r="74" spans="1:17" ht="12.75">
      <c r="A74" s="34"/>
      <c r="B74" s="35">
        <v>1826</v>
      </c>
      <c r="C74" s="35">
        <v>9</v>
      </c>
      <c r="D74" s="40"/>
      <c r="E74" s="35"/>
      <c r="F74" s="35"/>
      <c r="G74" s="40"/>
      <c r="H74" s="36"/>
      <c r="I74" s="37"/>
      <c r="J74" s="34"/>
      <c r="K74" s="38" t="s">
        <v>71</v>
      </c>
      <c r="L74" s="55" t="s">
        <v>70</v>
      </c>
      <c r="M74" s="34">
        <v>699</v>
      </c>
      <c r="N74" s="40"/>
      <c r="O74" s="40"/>
      <c r="P74" s="80"/>
      <c r="Q74" s="81">
        <v>136</v>
      </c>
    </row>
    <row r="75" spans="1:17" ht="12.75">
      <c r="A75" s="34"/>
      <c r="B75" s="35">
        <v>1826</v>
      </c>
      <c r="C75" s="35">
        <v>9</v>
      </c>
      <c r="D75" s="40"/>
      <c r="E75" s="35"/>
      <c r="F75" s="35"/>
      <c r="G75" s="40"/>
      <c r="H75" s="36"/>
      <c r="I75" s="37"/>
      <c r="J75" s="34"/>
      <c r="K75" s="38" t="s">
        <v>72</v>
      </c>
      <c r="L75" s="55" t="s">
        <v>70</v>
      </c>
      <c r="M75" s="34">
        <v>699</v>
      </c>
      <c r="N75" s="40"/>
      <c r="O75" s="40"/>
      <c r="P75" s="80"/>
      <c r="Q75" s="81">
        <v>136</v>
      </c>
    </row>
    <row r="76" spans="1:17" ht="12.75">
      <c r="A76" s="34"/>
      <c r="B76" s="35">
        <v>1826</v>
      </c>
      <c r="C76" s="35">
        <v>9</v>
      </c>
      <c r="D76" s="40"/>
      <c r="E76" s="35"/>
      <c r="F76" s="35"/>
      <c r="G76" s="40"/>
      <c r="H76" s="36"/>
      <c r="I76" s="37"/>
      <c r="J76" s="34"/>
      <c r="K76" s="38" t="s">
        <v>73</v>
      </c>
      <c r="L76" s="55" t="s">
        <v>70</v>
      </c>
      <c r="M76" s="34">
        <v>699</v>
      </c>
      <c r="N76" s="40"/>
      <c r="O76" s="40"/>
      <c r="P76" s="80"/>
      <c r="Q76" s="81">
        <v>136</v>
      </c>
    </row>
    <row r="77" spans="1:17" ht="12.75">
      <c r="A77" s="34" t="s">
        <v>68</v>
      </c>
      <c r="B77" s="35">
        <v>1826</v>
      </c>
      <c r="C77" s="35">
        <v>9</v>
      </c>
      <c r="D77" s="40">
        <v>1864</v>
      </c>
      <c r="E77" s="35" t="s">
        <v>29</v>
      </c>
      <c r="F77" s="35">
        <v>0</v>
      </c>
      <c r="G77" s="40">
        <v>0</v>
      </c>
      <c r="H77" s="36">
        <v>51100</v>
      </c>
      <c r="I77" s="37"/>
      <c r="J77" s="34">
        <v>4638</v>
      </c>
      <c r="K77" s="38" t="s">
        <v>69</v>
      </c>
      <c r="L77" s="55" t="s">
        <v>70</v>
      </c>
      <c r="M77" s="34">
        <v>700</v>
      </c>
      <c r="N77" s="40"/>
      <c r="O77" s="40">
        <v>123</v>
      </c>
      <c r="P77" s="80"/>
      <c r="Q77" s="81">
        <v>510</v>
      </c>
    </row>
    <row r="78" spans="1:17" ht="12.75">
      <c r="A78" s="34"/>
      <c r="B78" s="35">
        <v>1826</v>
      </c>
      <c r="C78" s="35">
        <v>9</v>
      </c>
      <c r="D78" s="40"/>
      <c r="E78" s="35"/>
      <c r="F78" s="35"/>
      <c r="G78" s="40"/>
      <c r="H78" s="36"/>
      <c r="I78" s="37"/>
      <c r="J78" s="34"/>
      <c r="K78" s="38" t="s">
        <v>71</v>
      </c>
      <c r="L78" s="55" t="s">
        <v>70</v>
      </c>
      <c r="M78" s="34">
        <v>700</v>
      </c>
      <c r="N78" s="40"/>
      <c r="O78" s="40"/>
      <c r="P78" s="80"/>
      <c r="Q78" s="81">
        <v>510</v>
      </c>
    </row>
    <row r="79" spans="1:17" ht="12.75">
      <c r="A79" s="34"/>
      <c r="B79" s="35">
        <v>1826</v>
      </c>
      <c r="C79" s="35">
        <v>9</v>
      </c>
      <c r="D79" s="40"/>
      <c r="E79" s="35"/>
      <c r="F79" s="35"/>
      <c r="G79" s="40"/>
      <c r="H79" s="36"/>
      <c r="I79" s="37"/>
      <c r="J79" s="34"/>
      <c r="K79" s="38" t="s">
        <v>72</v>
      </c>
      <c r="L79" s="55" t="s">
        <v>70</v>
      </c>
      <c r="M79" s="34">
        <v>700</v>
      </c>
      <c r="N79" s="40"/>
      <c r="O79" s="40"/>
      <c r="P79" s="80"/>
      <c r="Q79" s="81">
        <v>510</v>
      </c>
    </row>
    <row r="80" spans="1:17" ht="12.75">
      <c r="A80" s="34"/>
      <c r="B80" s="35">
        <v>1826</v>
      </c>
      <c r="C80" s="35">
        <v>9</v>
      </c>
      <c r="D80" s="40"/>
      <c r="E80" s="35"/>
      <c r="F80" s="35"/>
      <c r="G80" s="40"/>
      <c r="H80" s="36"/>
      <c r="I80" s="37"/>
      <c r="J80" s="34"/>
      <c r="K80" s="38" t="s">
        <v>73</v>
      </c>
      <c r="L80" s="55" t="s">
        <v>70</v>
      </c>
      <c r="M80" s="34">
        <v>700</v>
      </c>
      <c r="N80" s="40"/>
      <c r="O80" s="40"/>
      <c r="P80" s="80"/>
      <c r="Q80" s="81">
        <v>510</v>
      </c>
    </row>
    <row r="81" spans="1:17" ht="12.75">
      <c r="A81" s="34" t="s">
        <v>68</v>
      </c>
      <c r="B81" s="35">
        <v>1826</v>
      </c>
      <c r="C81" s="35">
        <v>9</v>
      </c>
      <c r="D81" s="40">
        <v>1864</v>
      </c>
      <c r="E81" s="35" t="s">
        <v>29</v>
      </c>
      <c r="F81" s="35">
        <v>0</v>
      </c>
      <c r="G81" s="40">
        <v>0</v>
      </c>
      <c r="H81" s="36" t="s">
        <v>58</v>
      </c>
      <c r="I81" s="37" t="s">
        <v>74</v>
      </c>
      <c r="J81" s="34">
        <v>4638</v>
      </c>
      <c r="K81" s="38" t="s">
        <v>69</v>
      </c>
      <c r="L81" s="55" t="s">
        <v>70</v>
      </c>
      <c r="M81" s="34">
        <v>701</v>
      </c>
      <c r="N81" s="40"/>
      <c r="O81" s="40"/>
      <c r="P81" s="113">
        <v>956</v>
      </c>
      <c r="Q81" s="81">
        <v>510</v>
      </c>
    </row>
    <row r="82" spans="1:17" ht="12.75">
      <c r="A82" s="34"/>
      <c r="B82" s="35">
        <v>1826</v>
      </c>
      <c r="C82" s="35">
        <v>9</v>
      </c>
      <c r="D82" s="40"/>
      <c r="E82" s="35"/>
      <c r="F82" s="35"/>
      <c r="G82" s="40"/>
      <c r="H82" s="36"/>
      <c r="I82" s="37"/>
      <c r="J82" s="34"/>
      <c r="K82" s="38" t="s">
        <v>71</v>
      </c>
      <c r="L82" s="55" t="s">
        <v>70</v>
      </c>
      <c r="M82" s="34">
        <v>701</v>
      </c>
      <c r="N82" s="40"/>
      <c r="O82" s="40"/>
      <c r="P82" s="80"/>
      <c r="Q82" s="81">
        <v>510</v>
      </c>
    </row>
    <row r="83" spans="1:17" ht="12.75">
      <c r="A83" s="34"/>
      <c r="B83" s="35">
        <v>1826</v>
      </c>
      <c r="C83" s="35">
        <v>9</v>
      </c>
      <c r="D83" s="40"/>
      <c r="E83" s="35"/>
      <c r="F83" s="35"/>
      <c r="G83" s="40"/>
      <c r="H83" s="36"/>
      <c r="I83" s="37"/>
      <c r="J83" s="34"/>
      <c r="K83" s="38" t="s">
        <v>72</v>
      </c>
      <c r="L83" s="55" t="s">
        <v>70</v>
      </c>
      <c r="M83" s="34">
        <v>701</v>
      </c>
      <c r="N83" s="40"/>
      <c r="O83" s="40"/>
      <c r="P83" s="80"/>
      <c r="Q83" s="81">
        <v>510</v>
      </c>
    </row>
    <row r="84" spans="1:17" ht="12.75">
      <c r="A84" s="34"/>
      <c r="B84" s="35">
        <v>1826</v>
      </c>
      <c r="C84" s="35">
        <v>9</v>
      </c>
      <c r="D84" s="40"/>
      <c r="E84" s="35"/>
      <c r="F84" s="35"/>
      <c r="G84" s="40"/>
      <c r="H84" s="36"/>
      <c r="I84" s="37"/>
      <c r="J84" s="34"/>
      <c r="K84" s="38" t="s">
        <v>73</v>
      </c>
      <c r="L84" s="55" t="s">
        <v>70</v>
      </c>
      <c r="M84" s="34">
        <v>701</v>
      </c>
      <c r="N84" s="40"/>
      <c r="O84" s="40"/>
      <c r="P84" s="80"/>
      <c r="Q84" s="81">
        <v>510</v>
      </c>
    </row>
    <row r="85" spans="1:17" ht="13.5" thickBot="1">
      <c r="A85" s="88"/>
      <c r="B85" s="91"/>
      <c r="C85" s="91"/>
      <c r="D85" s="71"/>
      <c r="E85" s="91"/>
      <c r="F85" s="91"/>
      <c r="G85" s="71"/>
      <c r="H85" s="92"/>
      <c r="I85" s="46"/>
      <c r="J85" s="88"/>
      <c r="K85" s="114" t="s">
        <v>27</v>
      </c>
      <c r="L85" s="115"/>
      <c r="M85" s="88"/>
      <c r="N85" s="116">
        <f>SUM(N73:N84)</f>
        <v>116</v>
      </c>
      <c r="O85" s="116">
        <f>SUM(O73:O84)</f>
        <v>123</v>
      </c>
      <c r="P85" s="117">
        <f>SUM(P73:P84)</f>
        <v>956</v>
      </c>
      <c r="Q85" s="97"/>
    </row>
    <row r="86" spans="1:17" ht="12.75">
      <c r="A86" s="25" t="s">
        <v>75</v>
      </c>
      <c r="B86" s="26">
        <v>1826</v>
      </c>
      <c r="C86" s="26">
        <v>10</v>
      </c>
      <c r="D86" s="31">
        <v>9609</v>
      </c>
      <c r="E86" s="26" t="s">
        <v>29</v>
      </c>
      <c r="F86" s="26">
        <v>0</v>
      </c>
      <c r="G86" s="31">
        <v>0</v>
      </c>
      <c r="H86" s="27" t="s">
        <v>76</v>
      </c>
      <c r="I86" s="28" t="s">
        <v>77</v>
      </c>
      <c r="J86" s="25">
        <v>3424</v>
      </c>
      <c r="K86" s="74" t="s">
        <v>78</v>
      </c>
      <c r="L86" s="75">
        <v>0.3333333333333333</v>
      </c>
      <c r="M86" s="25">
        <v>709</v>
      </c>
      <c r="N86" s="31"/>
      <c r="O86" s="31"/>
      <c r="P86" s="32">
        <v>1509</v>
      </c>
      <c r="Q86" s="98">
        <v>510</v>
      </c>
    </row>
    <row r="87" spans="1:17" ht="12.75">
      <c r="A87" s="34"/>
      <c r="B87" s="35"/>
      <c r="C87" s="35"/>
      <c r="D87" s="40"/>
      <c r="E87" s="35"/>
      <c r="F87" s="35"/>
      <c r="G87" s="40"/>
      <c r="H87" s="36"/>
      <c r="I87" s="37"/>
      <c r="J87" s="34"/>
      <c r="K87" s="78" t="s">
        <v>79</v>
      </c>
      <c r="L87" s="79">
        <v>0.3333333333333333</v>
      </c>
      <c r="M87" s="34">
        <v>709</v>
      </c>
      <c r="N87" s="40"/>
      <c r="O87" s="40"/>
      <c r="P87" s="70"/>
      <c r="Q87" s="42"/>
    </row>
    <row r="88" spans="1:17" ht="12.75">
      <c r="A88" s="34"/>
      <c r="B88" s="35"/>
      <c r="C88" s="35"/>
      <c r="D88" s="40"/>
      <c r="E88" s="35"/>
      <c r="F88" s="35"/>
      <c r="G88" s="40"/>
      <c r="H88" s="36"/>
      <c r="I88" s="37"/>
      <c r="J88" s="34"/>
      <c r="K88" s="78" t="s">
        <v>80</v>
      </c>
      <c r="L88" s="79">
        <v>0.16666666666666666</v>
      </c>
      <c r="M88" s="34">
        <v>709</v>
      </c>
      <c r="N88" s="40"/>
      <c r="O88" s="40"/>
      <c r="P88" s="70"/>
      <c r="Q88" s="42"/>
    </row>
    <row r="89" spans="1:17" ht="12.75">
      <c r="A89" s="88"/>
      <c r="B89" s="91"/>
      <c r="C89" s="91"/>
      <c r="D89" s="71"/>
      <c r="E89" s="91"/>
      <c r="F89" s="91"/>
      <c r="G89" s="71"/>
      <c r="H89" s="92"/>
      <c r="I89" s="93"/>
      <c r="J89" s="88"/>
      <c r="K89" s="118" t="s">
        <v>81</v>
      </c>
      <c r="L89" s="119">
        <v>0.16666666666666666</v>
      </c>
      <c r="M89" s="88">
        <v>709</v>
      </c>
      <c r="N89" s="71"/>
      <c r="O89" s="71"/>
      <c r="P89" s="72"/>
      <c r="Q89" s="73"/>
    </row>
    <row r="90" spans="1:17" ht="13.5" thickBot="1">
      <c r="A90" s="43"/>
      <c r="B90" s="44"/>
      <c r="C90" s="44"/>
      <c r="D90" s="95"/>
      <c r="E90" s="44"/>
      <c r="F90" s="44"/>
      <c r="G90" s="95"/>
      <c r="H90" s="45"/>
      <c r="I90" s="46"/>
      <c r="J90" s="43"/>
      <c r="K90" s="47" t="s">
        <v>27</v>
      </c>
      <c r="L90" s="52"/>
      <c r="M90" s="43"/>
      <c r="N90" s="49">
        <f>SUM(N86)</f>
        <v>0</v>
      </c>
      <c r="O90" s="49">
        <f>SUM(O86)</f>
        <v>0</v>
      </c>
      <c r="P90" s="50">
        <f>SUM(P86)</f>
        <v>1509</v>
      </c>
      <c r="Q90" s="51"/>
    </row>
    <row r="91" spans="1:17" ht="12.75">
      <c r="A91" s="62">
        <v>1829</v>
      </c>
      <c r="B91" s="63">
        <v>1826</v>
      </c>
      <c r="C91" s="63">
        <v>10</v>
      </c>
      <c r="D91" s="99">
        <v>1246</v>
      </c>
      <c r="E91" s="63" t="s">
        <v>82</v>
      </c>
      <c r="F91" s="63">
        <v>0</v>
      </c>
      <c r="G91" s="99">
        <v>0</v>
      </c>
      <c r="H91" s="64">
        <v>55800</v>
      </c>
      <c r="I91" s="65"/>
      <c r="J91" s="62">
        <v>2907</v>
      </c>
      <c r="K91" s="66" t="s">
        <v>83</v>
      </c>
      <c r="L91" s="101">
        <v>1</v>
      </c>
      <c r="M91" s="62">
        <v>710</v>
      </c>
      <c r="N91" s="99"/>
      <c r="O91" s="99"/>
      <c r="P91" s="101">
        <v>19</v>
      </c>
      <c r="Q91" s="98">
        <v>510</v>
      </c>
    </row>
    <row r="92" spans="1:17" ht="13.5" thickBot="1">
      <c r="A92" s="120"/>
      <c r="B92" s="121"/>
      <c r="C92" s="121"/>
      <c r="D92" s="121"/>
      <c r="E92" s="121"/>
      <c r="F92" s="121"/>
      <c r="G92" s="121"/>
      <c r="H92" s="122"/>
      <c r="I92" s="123"/>
      <c r="J92" s="120"/>
      <c r="K92" s="47" t="s">
        <v>27</v>
      </c>
      <c r="L92" s="124"/>
      <c r="M92" s="120"/>
      <c r="N92" s="49">
        <f>SUM(N91)</f>
        <v>0</v>
      </c>
      <c r="O92" s="49">
        <f>SUM(O91)</f>
        <v>0</v>
      </c>
      <c r="P92" s="50">
        <f>SUM(P91)</f>
        <v>19</v>
      </c>
      <c r="Q92" s="125"/>
    </row>
    <row r="93" spans="1:17" ht="13.5" thickBot="1">
      <c r="A93" s="3"/>
      <c r="B93" s="3"/>
      <c r="C93" s="3"/>
      <c r="D93" s="3"/>
      <c r="E93" s="3"/>
      <c r="F93" s="3"/>
      <c r="G93" s="3"/>
      <c r="H93" s="8"/>
      <c r="I93" s="3"/>
      <c r="J93" s="3"/>
      <c r="K93" s="3"/>
      <c r="L93" s="3"/>
      <c r="M93" s="3"/>
      <c r="N93" s="126"/>
      <c r="O93" s="126"/>
      <c r="P93" s="126"/>
      <c r="Q93" s="3"/>
    </row>
    <row r="94" spans="11:17" ht="12.75">
      <c r="K94" s="128" t="s">
        <v>84</v>
      </c>
      <c r="N94" s="129">
        <f>SUM(N92,N90,N85,N72,N62,N55,N42,N39,N34,N29,N20,N13,N11)</f>
        <v>29924</v>
      </c>
      <c r="O94" s="130">
        <f>SUM(O92,O90,O85,O72,O62,O55,O42,O39,O34,O29,O20,O13,O11)</f>
        <v>3327</v>
      </c>
      <c r="P94" s="131">
        <f>SUM(P92,P90,P85,P72,P62,P55,P42,P39,P34,P29,P20,P13,P11)</f>
        <v>4553</v>
      </c>
      <c r="Q94" s="132"/>
    </row>
    <row r="95" spans="11:16" ht="13.5" thickBot="1">
      <c r="K95" s="133" t="s">
        <v>85</v>
      </c>
      <c r="N95" s="134"/>
      <c r="O95" s="49">
        <f>SUM(N94:P94)</f>
        <v>37804</v>
      </c>
      <c r="P95" s="50"/>
    </row>
    <row r="98" ht="12.75">
      <c r="O98" s="13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m000xm2614</dc:creator>
  <cp:keywords/>
  <dc:description/>
  <cp:lastModifiedBy>m000xm2614</cp:lastModifiedBy>
  <dcterms:created xsi:type="dcterms:W3CDTF">2010-06-28T09:11:29Z</dcterms:created>
  <dcterms:modified xsi:type="dcterms:W3CDTF">2010-06-28T09:11:56Z</dcterms:modified>
  <cp:category/>
  <cp:version/>
  <cp:contentType/>
  <cp:contentStatus/>
</cp:coreProperties>
</file>